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'Sheet1'!$A$1:$AF$29</definedName>
  </definedNames>
  <calcPr fullCalcOnLoad="1"/>
</workbook>
</file>

<file path=xl/sharedStrings.xml><?xml version="1.0" encoding="utf-8"?>
<sst xmlns="http://schemas.openxmlformats.org/spreadsheetml/2006/main" count="137" uniqueCount="105">
  <si>
    <t>Team Number</t>
  </si>
  <si>
    <t>Team Name</t>
  </si>
  <si>
    <t>Team Members</t>
  </si>
  <si>
    <t>Lost In Space</t>
  </si>
  <si>
    <t>Elk Bones</t>
  </si>
  <si>
    <t>MAAR</t>
  </si>
  <si>
    <t>Fat Otter</t>
  </si>
  <si>
    <t>Child's Voice</t>
  </si>
  <si>
    <t>Two Ya Mules</t>
  </si>
  <si>
    <t>Jammer</t>
  </si>
  <si>
    <t>Ya Mule Clunkers</t>
  </si>
  <si>
    <t>Solo</t>
  </si>
  <si>
    <t>Doug Pastrich</t>
  </si>
  <si>
    <t>Division</t>
  </si>
  <si>
    <t>Race Start</t>
  </si>
  <si>
    <t>Race Finish</t>
  </si>
  <si>
    <t>Notes</t>
  </si>
  <si>
    <t>Overall Place</t>
  </si>
  <si>
    <t>Division Place</t>
  </si>
  <si>
    <t>DNS</t>
  </si>
  <si>
    <t>Total Missed Controls</t>
  </si>
  <si>
    <t>Finish Mtn. Bike Loop/ Start Nordic Aerial</t>
  </si>
  <si>
    <t>Finish Nordic Aerial/ Start Bike to Rice Lake</t>
  </si>
  <si>
    <t>Finish Bike to Rice Lake/ Start Rice Lake Nav</t>
  </si>
  <si>
    <t>Finish Rice Lake Nav/ Start Paddle</t>
  </si>
  <si>
    <t>Start Night Race - Night Run Start</t>
  </si>
  <si>
    <t>Night Run Finish/ Start Night Bike</t>
  </si>
  <si>
    <t>Finish Night Bike/ Start Night Nav</t>
  </si>
  <si>
    <t>Finish Night Nav/ Start Bike to Emma, Mtn Bike, Stute Run, Bike to Mackie</t>
  </si>
  <si>
    <t>Finish Mackie Nav</t>
  </si>
  <si>
    <t>Finish Bike to Mackie /Start Mackie Nav</t>
  </si>
  <si>
    <t>2-Person</t>
  </si>
  <si>
    <t>Jon Becker &amp; Teri Behrs</t>
  </si>
  <si>
    <t>Jeff Krueger &amp; Matt Voll</t>
  </si>
  <si>
    <t>6 &amp; 22</t>
  </si>
  <si>
    <t>4-Person</t>
  </si>
  <si>
    <t xml:space="preserve">Spartans </t>
  </si>
  <si>
    <t>Andrew Webb &amp; Joe Kozlowski</t>
  </si>
  <si>
    <t>PAWS</t>
  </si>
  <si>
    <t>Joel Flory &amp; Valerie Foley</t>
  </si>
  <si>
    <t>Unknown &amp; Very Good Looking/Patent Docs</t>
  </si>
  <si>
    <t>Tony McShane, Doug Bonfield, Michael Wollpert, Mary O'Malley</t>
  </si>
  <si>
    <t>Raw &amp; The Italian</t>
  </si>
  <si>
    <t>Ryan Weyers &amp; Jake Kirchner</t>
  </si>
  <si>
    <t>Roving Tortoises</t>
  </si>
  <si>
    <t>Tom &amp; Rebecca Southworth</t>
  </si>
  <si>
    <t>Wherz Andy</t>
  </si>
  <si>
    <t>Michael Resterhouse &amp; Gentry Stoudt</t>
  </si>
  <si>
    <t>Precautionary Examples</t>
  </si>
  <si>
    <t>Andy Douglas &amp; Don Iwen</t>
  </si>
  <si>
    <t>Spokes &amp; Spines I</t>
  </si>
  <si>
    <t>John Paddock</t>
  </si>
  <si>
    <t>Spokes &amp; Spines II</t>
  </si>
  <si>
    <t>Mike Paddock &amp; Shawn Pollock</t>
  </si>
  <si>
    <t>Mike Prucha &amp; Anthony Leiton</t>
  </si>
  <si>
    <t xml:space="preserve">180 Adventure </t>
  </si>
  <si>
    <t>Paula Waite &amp; Carol Johnson</t>
  </si>
  <si>
    <t>South Paw</t>
  </si>
  <si>
    <t>John Gerritts &amp; Craig Slonski</t>
  </si>
  <si>
    <t>No Brains, No Headaches</t>
  </si>
  <si>
    <t>John Deering &amp; Adam Boardman</t>
  </si>
  <si>
    <t>Salamander</t>
  </si>
  <si>
    <t>Joe Przybyka &amp; John Hohenberger</t>
  </si>
  <si>
    <t>Jeff Hall &amp; Ryan Gray</t>
  </si>
  <si>
    <t>Insolent Turtles</t>
  </si>
  <si>
    <t>Nathan Olsen &amp; Tony Albergo</t>
  </si>
  <si>
    <t>Milan Kratka &amp; Heike Fleuchaus</t>
  </si>
  <si>
    <t>Jeff &amp; Jeff</t>
  </si>
  <si>
    <t>Jeff LaForce &amp; Jeff Westensee</t>
  </si>
  <si>
    <t>Mike Rubens &amp; Tom Giese</t>
  </si>
  <si>
    <t>Cyclic AMP</t>
  </si>
  <si>
    <t>Danielle Berger &amp; Tegan Anderson</t>
  </si>
  <si>
    <t>Vyster</t>
  </si>
  <si>
    <t>Dan DeBehnke, Cathy Diamond, Beth Liebhardt &amp; Paul Krejcarek</t>
  </si>
  <si>
    <t>Michele Ericsson, Dan Geraghty, Jon Hatley &amp; Rick Schnell</t>
  </si>
  <si>
    <t>Wherz Andy Solo</t>
  </si>
  <si>
    <t>Bill Curtis</t>
  </si>
  <si>
    <t>Soloman</t>
  </si>
  <si>
    <t>Dandies</t>
  </si>
  <si>
    <t>Dan Ziegler &amp; Keith Woods</t>
  </si>
  <si>
    <t>Game/Run Finish/ Start Bike to Muir</t>
  </si>
  <si>
    <t>Finish Bike to Muir/ Start Mtn Bike</t>
  </si>
  <si>
    <t>Missed Nav Controls</t>
  </si>
  <si>
    <t>Finish Paddle/ End of Day Race</t>
  </si>
  <si>
    <t>Game Points</t>
  </si>
  <si>
    <t>Dropped after paddle</t>
  </si>
  <si>
    <t>Dropped at night race start</t>
  </si>
  <si>
    <t>Total race time day</t>
  </si>
  <si>
    <t>Total race time night</t>
  </si>
  <si>
    <t>Missed Controls Night Nav</t>
  </si>
  <si>
    <t>Skipped mtn bike, dropped after paddle</t>
  </si>
  <si>
    <t>Total Race Time</t>
  </si>
  <si>
    <t>Missed Controls Mackie</t>
  </si>
  <si>
    <t>Skipped Mandatory K on Night Nav - will finish behind teams that got K, skipped Mackie Nav</t>
  </si>
  <si>
    <t>Biked back to Mackie from Rice Lake - skipped Mtn bike, Stute run &amp; Mackie Nav</t>
  </si>
  <si>
    <t>Split up mid-race, will finish behind all other teams</t>
  </si>
  <si>
    <t>Became solo after games, will finish behind other complete teams, skipped Mackie Nav</t>
  </si>
  <si>
    <t>Skipped Mackie Nav.</t>
  </si>
  <si>
    <t>Missed Controls Emma /Stute</t>
  </si>
  <si>
    <t>Skipped 1 point on paddle - will finish behind all complete teams that paddled</t>
  </si>
  <si>
    <t>Heather Kluch &amp; Evan Wing</t>
  </si>
  <si>
    <t>12 tie</t>
  </si>
  <si>
    <t>10 tie</t>
  </si>
  <si>
    <t>14 tie</t>
  </si>
  <si>
    <t>18 tie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</si>
</sst>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[$-409]h:mm\ AM/PM;@"/>
    <numFmt numFmtId="167" formatCode="[$-409]dddd\,\ mmmm\ dd\,\ yyyy"/>
    <numFmt numFmtId="168" formatCode="h: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F565"/>
        <bgColor indexed="64"/>
      </patternFill>
    </fill>
    <fill>
      <patternFill patternType="solid">
        <fgColor rgb="FFF7D957"/>
        <bgColor indexed="64"/>
      </patternFill>
    </fill>
    <fill>
      <patternFill patternType="solid">
        <fgColor rgb="FFDDB5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6" fontId="4" fillId="0" borderId="10" xfId="0" applyNumberFormat="1" applyFont="1" applyFill="1" applyBorder="1" applyAlignment="1">
      <alignment wrapText="1"/>
    </xf>
    <xf numFmtId="20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6" fontId="5" fillId="0" borderId="10" xfId="0" applyNumberFormat="1" applyFont="1" applyFill="1" applyBorder="1" applyAlignment="1">
      <alignment/>
    </xf>
    <xf numFmtId="20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right"/>
    </xf>
    <xf numFmtId="18" fontId="4" fillId="0" borderId="10" xfId="0" applyNumberFormat="1" applyFont="1" applyFill="1" applyBorder="1" applyAlignment="1">
      <alignment wrapText="1"/>
    </xf>
    <xf numFmtId="18" fontId="5" fillId="0" borderId="10" xfId="0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 wrapText="1"/>
    </xf>
    <xf numFmtId="168" fontId="5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166" fontId="5" fillId="33" borderId="10" xfId="0" applyNumberFormat="1" applyFont="1" applyFill="1" applyBorder="1" applyAlignment="1">
      <alignment/>
    </xf>
    <xf numFmtId="20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18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66" fontId="3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6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166" fontId="5" fillId="34" borderId="10" xfId="0" applyNumberFormat="1" applyFont="1" applyFill="1" applyBorder="1" applyAlignment="1">
      <alignment/>
    </xf>
    <xf numFmtId="20" fontId="5" fillId="34" borderId="10" xfId="0" applyNumberFormat="1" applyFont="1" applyFill="1" applyBorder="1" applyAlignment="1">
      <alignment/>
    </xf>
    <xf numFmtId="166" fontId="5" fillId="34" borderId="10" xfId="0" applyNumberFormat="1" applyFont="1" applyFill="1" applyBorder="1" applyAlignment="1">
      <alignment horizontal="right"/>
    </xf>
    <xf numFmtId="0" fontId="5" fillId="34" borderId="10" xfId="0" applyNumberFormat="1" applyFont="1" applyFill="1" applyBorder="1" applyAlignment="1">
      <alignment horizontal="right"/>
    </xf>
    <xf numFmtId="168" fontId="5" fillId="34" borderId="10" xfId="0" applyNumberFormat="1" applyFont="1" applyFill="1" applyBorder="1" applyAlignment="1">
      <alignment/>
    </xf>
    <xf numFmtId="1" fontId="5" fillId="34" borderId="10" xfId="0" applyNumberFormat="1" applyFont="1" applyFill="1" applyBorder="1" applyAlignment="1">
      <alignment/>
    </xf>
    <xf numFmtId="18" fontId="5" fillId="34" borderId="10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166" fontId="3" fillId="34" borderId="10" xfId="0" applyNumberFormat="1" applyFont="1" applyFill="1" applyBorder="1" applyAlignment="1">
      <alignment horizontal="right"/>
    </xf>
    <xf numFmtId="0" fontId="3" fillId="34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166" fontId="5" fillId="35" borderId="10" xfId="0" applyNumberFormat="1" applyFont="1" applyFill="1" applyBorder="1" applyAlignment="1">
      <alignment/>
    </xf>
    <xf numFmtId="20" fontId="5" fillId="35" borderId="10" xfId="0" applyNumberFormat="1" applyFont="1" applyFill="1" applyBorder="1" applyAlignment="1">
      <alignment/>
    </xf>
    <xf numFmtId="166" fontId="5" fillId="35" borderId="10" xfId="0" applyNumberFormat="1" applyFont="1" applyFill="1" applyBorder="1" applyAlignment="1">
      <alignment horizontal="right"/>
    </xf>
    <xf numFmtId="0" fontId="5" fillId="35" borderId="10" xfId="0" applyNumberFormat="1" applyFont="1" applyFill="1" applyBorder="1" applyAlignment="1">
      <alignment horizontal="right"/>
    </xf>
    <xf numFmtId="168" fontId="5" fillId="35" borderId="10" xfId="0" applyNumberFormat="1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18" fontId="5" fillId="35" borderId="10" xfId="0" applyNumberFormat="1" applyFont="1" applyFill="1" applyBorder="1" applyAlignment="1">
      <alignment/>
    </xf>
    <xf numFmtId="0" fontId="5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65" fontId="5" fillId="34" borderId="10" xfId="0" applyNumberFormat="1" applyFont="1" applyFill="1" applyBorder="1" applyAlignment="1">
      <alignment wrapText="1"/>
    </xf>
    <xf numFmtId="165" fontId="5" fillId="33" borderId="10" xfId="0" applyNumberFormat="1" applyFont="1" applyFill="1" applyBorder="1" applyAlignment="1">
      <alignment wrapText="1"/>
    </xf>
    <xf numFmtId="165" fontId="5" fillId="35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wrapText="1"/>
    </xf>
    <xf numFmtId="166" fontId="40" fillId="33" borderId="10" xfId="0" applyNumberFormat="1" applyFont="1" applyFill="1" applyBorder="1" applyAlignment="1">
      <alignment/>
    </xf>
    <xf numFmtId="166" fontId="40" fillId="34" borderId="10" xfId="0" applyNumberFormat="1" applyFont="1" applyFill="1" applyBorder="1" applyAlignment="1">
      <alignment/>
    </xf>
    <xf numFmtId="166" fontId="40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5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Q18" sqref="HQ18"/>
    </sheetView>
  </sheetViews>
  <sheetFormatPr defaultColWidth="28.00390625" defaultRowHeight="18" customHeight="1"/>
  <cols>
    <col min="1" max="1" width="5.8515625" style="2" customWidth="1"/>
    <col min="2" max="2" width="7.00390625" style="2" customWidth="1"/>
    <col min="3" max="3" width="6.8515625" style="2" customWidth="1"/>
    <col min="4" max="4" width="7.00390625" style="2" customWidth="1"/>
    <col min="5" max="5" width="17.28125" style="2" customWidth="1"/>
    <col min="6" max="6" width="26.140625" style="2" customWidth="1"/>
    <col min="7" max="7" width="6.8515625" style="14" customWidth="1"/>
    <col min="8" max="8" width="8.421875" style="14" customWidth="1"/>
    <col min="9" max="9" width="9.421875" style="14" customWidth="1"/>
    <col min="10" max="10" width="10.7109375" style="15" customWidth="1"/>
    <col min="11" max="11" width="12.421875" style="14" customWidth="1"/>
    <col min="12" max="12" width="11.7109375" style="14" customWidth="1"/>
    <col min="13" max="13" width="8.421875" style="20" customWidth="1"/>
    <col min="14" max="14" width="7.7109375" style="22" customWidth="1"/>
    <col min="15" max="15" width="7.7109375" style="14" customWidth="1"/>
    <col min="16" max="16" width="7.7109375" style="26" customWidth="1"/>
    <col min="17" max="17" width="8.140625" style="16" customWidth="1"/>
    <col min="18" max="18" width="9.140625" style="14" customWidth="1"/>
    <col min="19" max="19" width="9.140625" style="14" hidden="1" customWidth="1"/>
    <col min="20" max="20" width="8.57421875" style="24" customWidth="1"/>
    <col min="21" max="21" width="8.57421875" style="14" customWidth="1"/>
    <col min="22" max="22" width="15.57421875" style="14" customWidth="1"/>
    <col min="23" max="23" width="8.57421875" style="17" customWidth="1"/>
    <col min="24" max="24" width="9.28125" style="14" customWidth="1"/>
    <col min="25" max="25" width="9.28125" style="16" customWidth="1"/>
    <col min="26" max="26" width="8.57421875" style="14" customWidth="1"/>
    <col min="27" max="27" width="7.421875" style="17" customWidth="1"/>
    <col min="28" max="28" width="7.421875" style="16" customWidth="1"/>
    <col min="29" max="29" width="8.00390625" style="17" customWidth="1"/>
    <col min="30" max="30" width="8.140625" style="14" customWidth="1"/>
    <col min="31" max="31" width="8.140625" style="26" customWidth="1"/>
    <col min="32" max="32" width="48.7109375" style="70" customWidth="1"/>
    <col min="33" max="16384" width="28.00390625" style="2" customWidth="1"/>
  </cols>
  <sheetData>
    <row r="1" spans="1:32" s="1" customFormat="1" ht="58.5" customHeight="1">
      <c r="A1" s="3" t="s">
        <v>17</v>
      </c>
      <c r="B1" s="3" t="s">
        <v>18</v>
      </c>
      <c r="C1" s="4" t="s">
        <v>0</v>
      </c>
      <c r="D1" s="4" t="s">
        <v>13</v>
      </c>
      <c r="E1" s="4" t="s">
        <v>1</v>
      </c>
      <c r="F1" s="5" t="s">
        <v>2</v>
      </c>
      <c r="G1" s="6" t="s">
        <v>14</v>
      </c>
      <c r="H1" s="6" t="s">
        <v>80</v>
      </c>
      <c r="I1" s="6" t="s">
        <v>81</v>
      </c>
      <c r="J1" s="7" t="s">
        <v>21</v>
      </c>
      <c r="K1" s="6" t="s">
        <v>22</v>
      </c>
      <c r="L1" s="6" t="s">
        <v>23</v>
      </c>
      <c r="M1" s="19" t="s">
        <v>24</v>
      </c>
      <c r="N1" s="21" t="s">
        <v>82</v>
      </c>
      <c r="O1" s="6" t="s">
        <v>83</v>
      </c>
      <c r="P1" s="25" t="s">
        <v>87</v>
      </c>
      <c r="Q1" s="8" t="s">
        <v>84</v>
      </c>
      <c r="R1" s="6" t="s">
        <v>25</v>
      </c>
      <c r="S1" s="6"/>
      <c r="T1" s="23" t="s">
        <v>26</v>
      </c>
      <c r="U1" s="6" t="s">
        <v>27</v>
      </c>
      <c r="V1" s="6" t="s">
        <v>28</v>
      </c>
      <c r="W1" s="9" t="s">
        <v>89</v>
      </c>
      <c r="X1" s="6" t="s">
        <v>30</v>
      </c>
      <c r="Y1" s="8" t="s">
        <v>98</v>
      </c>
      <c r="Z1" s="6" t="s">
        <v>29</v>
      </c>
      <c r="AA1" s="9" t="s">
        <v>92</v>
      </c>
      <c r="AB1" s="8" t="s">
        <v>20</v>
      </c>
      <c r="AC1" s="9" t="s">
        <v>88</v>
      </c>
      <c r="AD1" s="6" t="s">
        <v>15</v>
      </c>
      <c r="AE1" s="25" t="s">
        <v>91</v>
      </c>
      <c r="AF1" s="10" t="s">
        <v>16</v>
      </c>
    </row>
    <row r="2" spans="1:226" s="38" customFormat="1" ht="24.75" customHeight="1">
      <c r="A2" s="27">
        <v>1</v>
      </c>
      <c r="B2" s="27">
        <v>1</v>
      </c>
      <c r="C2" s="28">
        <v>24</v>
      </c>
      <c r="D2" s="28" t="s">
        <v>31</v>
      </c>
      <c r="E2" s="28" t="s">
        <v>10</v>
      </c>
      <c r="F2" s="29" t="s">
        <v>69</v>
      </c>
      <c r="G2" s="30">
        <v>0.34375</v>
      </c>
      <c r="H2" s="30">
        <v>0.37013888888888885</v>
      </c>
      <c r="I2" s="30">
        <v>0.40902777777777777</v>
      </c>
      <c r="J2" s="31">
        <v>0.4451388888888889</v>
      </c>
      <c r="K2" s="30">
        <v>0.4763888888888889</v>
      </c>
      <c r="L2" s="30">
        <v>0.4979166666666666</v>
      </c>
      <c r="M2" s="32">
        <v>0.6194444444444445</v>
      </c>
      <c r="N2" s="33">
        <v>0</v>
      </c>
      <c r="O2" s="30">
        <v>0.7000000000000001</v>
      </c>
      <c r="P2" s="34">
        <f aca="true" t="shared" si="0" ref="P2:P8">SUM(O2-G2)</f>
        <v>0.35625000000000007</v>
      </c>
      <c r="Q2" s="35">
        <v>7</v>
      </c>
      <c r="R2" s="30">
        <v>0.8680555555555555</v>
      </c>
      <c r="S2" s="34">
        <v>0.8680555555555555</v>
      </c>
      <c r="T2" s="36">
        <v>0.8993055555555555</v>
      </c>
      <c r="U2" s="30">
        <v>0.9298611111111111</v>
      </c>
      <c r="V2" s="30">
        <v>0.1451388888888889</v>
      </c>
      <c r="W2" s="37">
        <v>0</v>
      </c>
      <c r="X2" s="30">
        <v>0.2701388888888889</v>
      </c>
      <c r="Y2" s="35">
        <v>0</v>
      </c>
      <c r="Z2" s="30">
        <v>0.3506944444444444</v>
      </c>
      <c r="AA2" s="37">
        <v>0</v>
      </c>
      <c r="AB2" s="35">
        <f aca="true" t="shared" si="1" ref="AB2:AB8">SUM(AA2+W2+N2+Y2)</f>
        <v>0</v>
      </c>
      <c r="AC2" s="34">
        <f aca="true" t="shared" si="2" ref="AC2:AC24">Z2+24-S2</f>
        <v>23.482638888888886</v>
      </c>
      <c r="AD2" s="30">
        <v>0.3506944444444444</v>
      </c>
      <c r="AE2" s="34">
        <f aca="true" t="shared" si="3" ref="AE2:AE24">SUM(AC2+P2)</f>
        <v>23.838888888888885</v>
      </c>
      <c r="AF2" s="68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</row>
    <row r="3" spans="1:226" s="38" customFormat="1" ht="24.75" customHeight="1">
      <c r="A3" s="27">
        <v>2</v>
      </c>
      <c r="B3" s="27">
        <v>2</v>
      </c>
      <c r="C3" s="28">
        <v>13</v>
      </c>
      <c r="D3" s="28" t="s">
        <v>31</v>
      </c>
      <c r="E3" s="28" t="s">
        <v>4</v>
      </c>
      <c r="F3" s="29" t="s">
        <v>54</v>
      </c>
      <c r="G3" s="30">
        <v>0.34375</v>
      </c>
      <c r="H3" s="30">
        <v>0.3680555555555556</v>
      </c>
      <c r="I3" s="30">
        <v>0.4055555555555555</v>
      </c>
      <c r="J3" s="31">
        <v>0.4381944444444445</v>
      </c>
      <c r="K3" s="30">
        <v>0.47361111111111115</v>
      </c>
      <c r="L3" s="30">
        <v>0.49652777777777773</v>
      </c>
      <c r="M3" s="32">
        <v>0.6486111111111111</v>
      </c>
      <c r="N3" s="33">
        <v>0</v>
      </c>
      <c r="O3" s="30">
        <v>0.7409722222222223</v>
      </c>
      <c r="P3" s="34">
        <f t="shared" si="0"/>
        <v>0.39722222222222225</v>
      </c>
      <c r="Q3" s="35">
        <v>8</v>
      </c>
      <c r="R3" s="39">
        <v>0.8680555555555555</v>
      </c>
      <c r="S3" s="34">
        <v>0.8680555555555555</v>
      </c>
      <c r="T3" s="36">
        <v>0.9006944444444445</v>
      </c>
      <c r="U3" s="30">
        <v>0.9347222222222222</v>
      </c>
      <c r="V3" s="30">
        <v>0.14166666666666666</v>
      </c>
      <c r="W3" s="37">
        <v>0</v>
      </c>
      <c r="X3" s="30">
        <v>0.2777777777777778</v>
      </c>
      <c r="Y3" s="35">
        <v>0</v>
      </c>
      <c r="Z3" s="30">
        <v>0.3458333333333334</v>
      </c>
      <c r="AA3" s="37">
        <v>2</v>
      </c>
      <c r="AB3" s="35">
        <f t="shared" si="1"/>
        <v>2</v>
      </c>
      <c r="AC3" s="34">
        <f t="shared" si="2"/>
        <v>23.477777777777778</v>
      </c>
      <c r="AD3" s="30">
        <v>0.3458333333333334</v>
      </c>
      <c r="AE3" s="34">
        <f t="shared" si="3"/>
        <v>23.875</v>
      </c>
      <c r="AF3" s="68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</row>
    <row r="4" spans="1:226" s="38" customFormat="1" ht="24.75" customHeight="1">
      <c r="A4" s="27">
        <v>3</v>
      </c>
      <c r="B4" s="27">
        <v>3</v>
      </c>
      <c r="C4" s="28">
        <v>21</v>
      </c>
      <c r="D4" s="28" t="s">
        <v>31</v>
      </c>
      <c r="E4" s="28" t="s">
        <v>67</v>
      </c>
      <c r="F4" s="29" t="s">
        <v>68</v>
      </c>
      <c r="G4" s="30">
        <v>0.34375</v>
      </c>
      <c r="H4" s="30">
        <v>0.3680555555555556</v>
      </c>
      <c r="I4" s="30">
        <v>0.40625</v>
      </c>
      <c r="J4" s="31">
        <v>0.44097222222222227</v>
      </c>
      <c r="K4" s="30">
        <v>0.4708333333333334</v>
      </c>
      <c r="L4" s="30">
        <v>0.4930555555555556</v>
      </c>
      <c r="M4" s="32">
        <v>0.6506944444444445</v>
      </c>
      <c r="N4" s="33">
        <v>0</v>
      </c>
      <c r="O4" s="30">
        <v>0.7388888888888889</v>
      </c>
      <c r="P4" s="34">
        <f t="shared" si="0"/>
        <v>0.39513888888888893</v>
      </c>
      <c r="Q4" s="35">
        <v>8</v>
      </c>
      <c r="R4" s="30">
        <v>0.8680555555555555</v>
      </c>
      <c r="S4" s="34">
        <v>0.8680555555555555</v>
      </c>
      <c r="T4" s="36">
        <v>0.8930555555555556</v>
      </c>
      <c r="U4" s="30">
        <v>0.9249999999999999</v>
      </c>
      <c r="V4" s="30">
        <v>0.14166666666666666</v>
      </c>
      <c r="W4" s="37">
        <v>0</v>
      </c>
      <c r="X4" s="30">
        <v>0.29097222222222224</v>
      </c>
      <c r="Y4" s="35">
        <v>0</v>
      </c>
      <c r="Z4" s="30">
        <v>0.35000000000000003</v>
      </c>
      <c r="AA4" s="37">
        <v>4</v>
      </c>
      <c r="AB4" s="35">
        <f t="shared" si="1"/>
        <v>4</v>
      </c>
      <c r="AC4" s="34">
        <f t="shared" si="2"/>
        <v>23.481944444444444</v>
      </c>
      <c r="AD4" s="30">
        <v>0.35000000000000003</v>
      </c>
      <c r="AE4" s="34">
        <f t="shared" si="3"/>
        <v>23.87708333333333</v>
      </c>
      <c r="AF4" s="68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</row>
    <row r="5" spans="1:226" s="38" customFormat="1" ht="24.75" customHeight="1">
      <c r="A5" s="27">
        <v>4</v>
      </c>
      <c r="B5" s="27">
        <v>4</v>
      </c>
      <c r="C5" s="28">
        <v>14</v>
      </c>
      <c r="D5" s="28" t="s">
        <v>31</v>
      </c>
      <c r="E5" s="28" t="s">
        <v>55</v>
      </c>
      <c r="F5" s="29" t="s">
        <v>56</v>
      </c>
      <c r="G5" s="30">
        <v>0.34375</v>
      </c>
      <c r="H5" s="30">
        <v>0.3736111111111111</v>
      </c>
      <c r="I5" s="30">
        <v>0.4166666666666667</v>
      </c>
      <c r="J5" s="31">
        <v>0.45694444444444443</v>
      </c>
      <c r="K5" s="30">
        <v>0.4916666666666667</v>
      </c>
      <c r="L5" s="30">
        <v>0.5166666666666667</v>
      </c>
      <c r="M5" s="32">
        <v>0.6326388888888889</v>
      </c>
      <c r="N5" s="33">
        <v>0</v>
      </c>
      <c r="O5" s="30">
        <v>0.7055555555555556</v>
      </c>
      <c r="P5" s="34">
        <f t="shared" si="0"/>
        <v>0.3618055555555556</v>
      </c>
      <c r="Q5" s="35">
        <v>7</v>
      </c>
      <c r="R5" s="30">
        <v>0.8680555555555555</v>
      </c>
      <c r="S5" s="34">
        <v>0.8680555555555555</v>
      </c>
      <c r="T5" s="36">
        <v>0.9020833333333332</v>
      </c>
      <c r="U5" s="30">
        <v>0.9333333333333332</v>
      </c>
      <c r="V5" s="30">
        <v>0.13958333333333334</v>
      </c>
      <c r="W5" s="37">
        <v>3</v>
      </c>
      <c r="X5" s="30">
        <v>0.27638888888888885</v>
      </c>
      <c r="Y5" s="35">
        <v>0</v>
      </c>
      <c r="Z5" s="30">
        <v>0.3534722222222222</v>
      </c>
      <c r="AA5" s="37">
        <v>2</v>
      </c>
      <c r="AB5" s="35">
        <f t="shared" si="1"/>
        <v>5</v>
      </c>
      <c r="AC5" s="34">
        <f t="shared" si="2"/>
        <v>23.485416666666666</v>
      </c>
      <c r="AD5" s="30">
        <v>0.3534722222222222</v>
      </c>
      <c r="AE5" s="34">
        <f t="shared" si="3"/>
        <v>23.84722222222222</v>
      </c>
      <c r="AF5" s="68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</row>
    <row r="6" spans="1:226" s="38" customFormat="1" ht="24.75" customHeight="1">
      <c r="A6" s="27">
        <v>5</v>
      </c>
      <c r="B6" s="27">
        <v>5</v>
      </c>
      <c r="C6" s="28">
        <v>16</v>
      </c>
      <c r="D6" s="28" t="s">
        <v>31</v>
      </c>
      <c r="E6" s="28" t="s">
        <v>59</v>
      </c>
      <c r="F6" s="29" t="s">
        <v>60</v>
      </c>
      <c r="G6" s="30">
        <v>0.34375</v>
      </c>
      <c r="H6" s="30">
        <v>0.3729166666666666</v>
      </c>
      <c r="I6" s="30">
        <v>0.4145833333333333</v>
      </c>
      <c r="J6" s="31">
        <v>0.45</v>
      </c>
      <c r="K6" s="30">
        <v>0.5027777777777778</v>
      </c>
      <c r="L6" s="30">
        <v>0.525</v>
      </c>
      <c r="M6" s="32">
        <v>0.65625</v>
      </c>
      <c r="N6" s="33">
        <v>0</v>
      </c>
      <c r="O6" s="30">
        <v>0.7381944444444444</v>
      </c>
      <c r="P6" s="34">
        <f t="shared" si="0"/>
        <v>0.3944444444444444</v>
      </c>
      <c r="Q6" s="35">
        <v>7</v>
      </c>
      <c r="R6" s="30">
        <v>0.8680555555555555</v>
      </c>
      <c r="S6" s="34">
        <v>0.8680555555555555</v>
      </c>
      <c r="T6" s="36">
        <v>0.9020833333333332</v>
      </c>
      <c r="U6" s="30">
        <v>0.9354166666666667</v>
      </c>
      <c r="V6" s="30">
        <v>0.1361111111111111</v>
      </c>
      <c r="W6" s="37">
        <v>7</v>
      </c>
      <c r="X6" s="30">
        <v>0.28055555555555556</v>
      </c>
      <c r="Y6" s="35">
        <v>0</v>
      </c>
      <c r="Z6" s="30">
        <v>0.34375</v>
      </c>
      <c r="AA6" s="37">
        <v>5</v>
      </c>
      <c r="AB6" s="35">
        <f t="shared" si="1"/>
        <v>12</v>
      </c>
      <c r="AC6" s="34">
        <f t="shared" si="2"/>
        <v>23.475694444444443</v>
      </c>
      <c r="AD6" s="30">
        <v>0.34375</v>
      </c>
      <c r="AE6" s="34">
        <f t="shared" si="3"/>
        <v>23.87013888888889</v>
      </c>
      <c r="AF6" s="68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</row>
    <row r="7" spans="1:226" s="38" customFormat="1" ht="24.75" customHeight="1">
      <c r="A7" s="27">
        <v>6</v>
      </c>
      <c r="B7" s="27">
        <v>6</v>
      </c>
      <c r="C7" s="28">
        <v>10</v>
      </c>
      <c r="D7" s="28" t="s">
        <v>31</v>
      </c>
      <c r="E7" s="28" t="s">
        <v>48</v>
      </c>
      <c r="F7" s="29" t="s">
        <v>49</v>
      </c>
      <c r="G7" s="30">
        <v>0.34375</v>
      </c>
      <c r="H7" s="30">
        <v>0.37152777777777773</v>
      </c>
      <c r="I7" s="30">
        <v>0.4131944444444444</v>
      </c>
      <c r="J7" s="31">
        <v>0.44930555555555557</v>
      </c>
      <c r="K7" s="30">
        <v>0.4875</v>
      </c>
      <c r="L7" s="30">
        <v>0.5118055555555555</v>
      </c>
      <c r="M7" s="32">
        <v>0.6722222222222222</v>
      </c>
      <c r="N7" s="33">
        <v>0</v>
      </c>
      <c r="O7" s="30">
        <v>0.7680555555555556</v>
      </c>
      <c r="P7" s="34">
        <f t="shared" si="0"/>
        <v>0.4243055555555556</v>
      </c>
      <c r="Q7" s="35">
        <v>3</v>
      </c>
      <c r="R7" s="30">
        <v>0.8680555555555555</v>
      </c>
      <c r="S7" s="34">
        <v>0.8680555555555555</v>
      </c>
      <c r="T7" s="36">
        <v>0.9034722222222222</v>
      </c>
      <c r="U7" s="30">
        <v>0.9340277777777778</v>
      </c>
      <c r="V7" s="30">
        <v>0.14166666666666666</v>
      </c>
      <c r="W7" s="37">
        <v>8</v>
      </c>
      <c r="X7" s="30">
        <v>0.29375</v>
      </c>
      <c r="Y7" s="35">
        <v>0</v>
      </c>
      <c r="Z7" s="30">
        <v>0.3506944444444444</v>
      </c>
      <c r="AA7" s="37">
        <v>5</v>
      </c>
      <c r="AB7" s="35">
        <f t="shared" si="1"/>
        <v>13</v>
      </c>
      <c r="AC7" s="34">
        <f t="shared" si="2"/>
        <v>23.482638888888886</v>
      </c>
      <c r="AD7" s="30">
        <v>0.3506944444444444</v>
      </c>
      <c r="AE7" s="34">
        <f t="shared" si="3"/>
        <v>23.90694444444444</v>
      </c>
      <c r="AF7" s="68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</row>
    <row r="8" spans="1:226" s="38" customFormat="1" ht="24.75" customHeight="1">
      <c r="A8" s="27">
        <v>7</v>
      </c>
      <c r="B8" s="27">
        <v>7</v>
      </c>
      <c r="C8" s="28">
        <v>23</v>
      </c>
      <c r="D8" s="28" t="s">
        <v>31</v>
      </c>
      <c r="E8" s="28" t="s">
        <v>6</v>
      </c>
      <c r="F8" s="29" t="s">
        <v>100</v>
      </c>
      <c r="G8" s="30">
        <v>0.34375</v>
      </c>
      <c r="H8" s="30">
        <v>0.37083333333333335</v>
      </c>
      <c r="I8" s="30">
        <v>0.41041666666666665</v>
      </c>
      <c r="J8" s="31">
        <v>0.4527777777777778</v>
      </c>
      <c r="K8" s="30">
        <v>0.5013888888888889</v>
      </c>
      <c r="L8" s="30">
        <v>0.5298611111111111</v>
      </c>
      <c r="M8" s="32">
        <v>0.6652777777777777</v>
      </c>
      <c r="N8" s="33">
        <v>0</v>
      </c>
      <c r="O8" s="30">
        <v>0.775</v>
      </c>
      <c r="P8" s="34">
        <f t="shared" si="0"/>
        <v>0.43125</v>
      </c>
      <c r="Q8" s="35">
        <v>4</v>
      </c>
      <c r="R8" s="30">
        <v>0.8680555555555555</v>
      </c>
      <c r="S8" s="34">
        <v>0.8680555555555555</v>
      </c>
      <c r="T8" s="36">
        <v>0.9131944444444445</v>
      </c>
      <c r="U8" s="30">
        <v>0.9527777777777778</v>
      </c>
      <c r="V8" s="30">
        <v>0.13541666666666666</v>
      </c>
      <c r="W8" s="37">
        <v>8</v>
      </c>
      <c r="X8" s="30">
        <v>0.3159722222222222</v>
      </c>
      <c r="Y8" s="35">
        <v>0</v>
      </c>
      <c r="Z8" s="30">
        <v>0.3520833333333333</v>
      </c>
      <c r="AA8" s="37">
        <v>6</v>
      </c>
      <c r="AB8" s="35">
        <f t="shared" si="1"/>
        <v>14</v>
      </c>
      <c r="AC8" s="34">
        <f t="shared" si="2"/>
        <v>23.484027777777776</v>
      </c>
      <c r="AD8" s="30">
        <v>0.3520833333333333</v>
      </c>
      <c r="AE8" s="34">
        <f t="shared" si="3"/>
        <v>23.915277777777774</v>
      </c>
      <c r="AF8" s="68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</row>
    <row r="9" spans="1:226" s="38" customFormat="1" ht="24.75" customHeight="1">
      <c r="A9" s="27">
        <v>8</v>
      </c>
      <c r="B9" s="27">
        <v>8</v>
      </c>
      <c r="C9" s="28">
        <v>4</v>
      </c>
      <c r="D9" s="28" t="s">
        <v>31</v>
      </c>
      <c r="E9" s="28" t="s">
        <v>36</v>
      </c>
      <c r="F9" s="29" t="s">
        <v>37</v>
      </c>
      <c r="G9" s="30">
        <v>0.34375</v>
      </c>
      <c r="H9" s="30">
        <v>0.3763888888888889</v>
      </c>
      <c r="I9" s="30">
        <v>0.4201388888888889</v>
      </c>
      <c r="J9" s="31">
        <v>0.46597222222222223</v>
      </c>
      <c r="K9" s="30">
        <v>0.5145833333333333</v>
      </c>
      <c r="L9" s="30">
        <v>0.545138888888889</v>
      </c>
      <c r="M9" s="32">
        <v>0.68125</v>
      </c>
      <c r="N9" s="33">
        <v>4</v>
      </c>
      <c r="O9" s="30">
        <v>0.8006944444444444</v>
      </c>
      <c r="P9" s="34">
        <f>SUM(O9-G9)</f>
        <v>0.4569444444444444</v>
      </c>
      <c r="Q9" s="35">
        <v>8</v>
      </c>
      <c r="R9" s="30">
        <v>0.8680555555555555</v>
      </c>
      <c r="S9" s="34">
        <v>0.8680555555555555</v>
      </c>
      <c r="T9" s="36">
        <v>0.8965277777777777</v>
      </c>
      <c r="U9" s="30">
        <v>0.9319444444444445</v>
      </c>
      <c r="V9" s="30">
        <v>0.1423611111111111</v>
      </c>
      <c r="W9" s="37">
        <v>6</v>
      </c>
      <c r="X9" s="30">
        <v>0.2965277777777778</v>
      </c>
      <c r="Y9" s="35">
        <v>0</v>
      </c>
      <c r="Z9" s="30">
        <v>0.3541666666666667</v>
      </c>
      <c r="AA9" s="37">
        <v>6</v>
      </c>
      <c r="AB9" s="35">
        <f aca="true" t="shared" si="4" ref="AB9:AB24">SUM(AA9+W9+N9+Y9)</f>
        <v>16</v>
      </c>
      <c r="AC9" s="34">
        <f t="shared" si="2"/>
        <v>23.48611111111111</v>
      </c>
      <c r="AD9" s="30">
        <v>0.3541666666666667</v>
      </c>
      <c r="AE9" s="34">
        <f t="shared" si="3"/>
        <v>23.943055555555556</v>
      </c>
      <c r="AF9" s="68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</row>
    <row r="10" spans="1:226" s="52" customFormat="1" ht="24.75" customHeight="1">
      <c r="A10" s="40">
        <v>9</v>
      </c>
      <c r="B10" s="40">
        <v>1</v>
      </c>
      <c r="C10" s="42">
        <v>27</v>
      </c>
      <c r="D10" s="42" t="s">
        <v>35</v>
      </c>
      <c r="E10" s="42" t="s">
        <v>5</v>
      </c>
      <c r="F10" s="43" t="s">
        <v>73</v>
      </c>
      <c r="G10" s="44">
        <v>0.34375</v>
      </c>
      <c r="H10" s="44">
        <v>0.3729166666666666</v>
      </c>
      <c r="I10" s="44">
        <v>0.4145833333333333</v>
      </c>
      <c r="J10" s="45">
        <v>0.4548611111111111</v>
      </c>
      <c r="K10" s="44">
        <v>0.4993055555555555</v>
      </c>
      <c r="L10" s="44">
        <v>0.5277777777777778</v>
      </c>
      <c r="M10" s="53">
        <v>0.6708333333333334</v>
      </c>
      <c r="N10" s="54">
        <v>3</v>
      </c>
      <c r="O10" s="44">
        <v>0.7638888888888888</v>
      </c>
      <c r="P10" s="48">
        <f>SUM(O10-G10)</f>
        <v>0.42013888888888884</v>
      </c>
      <c r="Q10" s="49">
        <v>7</v>
      </c>
      <c r="R10" s="44">
        <v>0.8680555555555555</v>
      </c>
      <c r="S10" s="48">
        <v>0.8680555555555555</v>
      </c>
      <c r="T10" s="50">
        <v>0.9034722222222222</v>
      </c>
      <c r="U10" s="44">
        <v>0.9381944444444444</v>
      </c>
      <c r="V10" s="44">
        <v>0.1326388888888889</v>
      </c>
      <c r="W10" s="51">
        <v>9</v>
      </c>
      <c r="X10" s="44">
        <v>0.28055555555555556</v>
      </c>
      <c r="Y10" s="49">
        <v>0</v>
      </c>
      <c r="Z10" s="44">
        <v>0.31805555555555554</v>
      </c>
      <c r="AA10" s="51">
        <v>6</v>
      </c>
      <c r="AB10" s="49">
        <f>SUM(AA10+W10+N10+Y10)</f>
        <v>18</v>
      </c>
      <c r="AC10" s="48">
        <f t="shared" si="2"/>
        <v>23.45</v>
      </c>
      <c r="AD10" s="44">
        <v>0.31805555555555554</v>
      </c>
      <c r="AE10" s="48">
        <f t="shared" si="3"/>
        <v>23.87013888888889</v>
      </c>
      <c r="AF10" s="67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</row>
    <row r="11" spans="1:226" s="38" customFormat="1" ht="24.75" customHeight="1">
      <c r="A11" s="27">
        <v>10</v>
      </c>
      <c r="B11" s="27">
        <v>9</v>
      </c>
      <c r="C11" s="28">
        <v>17</v>
      </c>
      <c r="D11" s="28" t="s">
        <v>31</v>
      </c>
      <c r="E11" s="28" t="s">
        <v>61</v>
      </c>
      <c r="F11" s="29" t="s">
        <v>62</v>
      </c>
      <c r="G11" s="30">
        <v>0.34375</v>
      </c>
      <c r="H11" s="30">
        <v>0.37013888888888885</v>
      </c>
      <c r="I11" s="39">
        <v>0.41041666666666665</v>
      </c>
      <c r="J11" s="31">
        <v>0.45069444444444445</v>
      </c>
      <c r="K11" s="30">
        <v>0.4840277777777778</v>
      </c>
      <c r="L11" s="30">
        <v>0.5076388888888889</v>
      </c>
      <c r="M11" s="32">
        <v>0.6493055555555556</v>
      </c>
      <c r="N11" s="33">
        <v>2</v>
      </c>
      <c r="O11" s="30">
        <v>0.74375</v>
      </c>
      <c r="P11" s="34">
        <f>SUM(O11-G11)</f>
        <v>0.4</v>
      </c>
      <c r="Q11" s="35">
        <v>10</v>
      </c>
      <c r="R11" s="30">
        <v>0.8680555555555555</v>
      </c>
      <c r="S11" s="34">
        <v>0.8680555555555555</v>
      </c>
      <c r="T11" s="36">
        <v>0.9034722222222222</v>
      </c>
      <c r="U11" s="30">
        <v>0.9395833333333333</v>
      </c>
      <c r="V11" s="30">
        <v>0.13749999999999998</v>
      </c>
      <c r="W11" s="37">
        <v>10</v>
      </c>
      <c r="X11" s="30">
        <v>0.31875000000000003</v>
      </c>
      <c r="Y11" s="35">
        <v>0</v>
      </c>
      <c r="Z11" s="30">
        <v>0.3534722222222222</v>
      </c>
      <c r="AA11" s="37">
        <v>6</v>
      </c>
      <c r="AB11" s="35">
        <f>SUM(AA11+W11+N11+Y11)</f>
        <v>18</v>
      </c>
      <c r="AC11" s="34">
        <f t="shared" si="2"/>
        <v>23.485416666666666</v>
      </c>
      <c r="AD11" s="30">
        <v>0.3534722222222222</v>
      </c>
      <c r="AE11" s="34">
        <f t="shared" si="3"/>
        <v>23.885416666666664</v>
      </c>
      <c r="AF11" s="68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</row>
    <row r="12" spans="1:226" s="52" customFormat="1" ht="24.75" customHeight="1">
      <c r="A12" s="40">
        <v>11</v>
      </c>
      <c r="B12" s="40">
        <v>2</v>
      </c>
      <c r="C12" s="42">
        <v>26</v>
      </c>
      <c r="D12" s="42" t="s">
        <v>35</v>
      </c>
      <c r="E12" s="42" t="s">
        <v>72</v>
      </c>
      <c r="F12" s="42" t="s">
        <v>74</v>
      </c>
      <c r="G12" s="44">
        <v>0.34375</v>
      </c>
      <c r="H12" s="44">
        <v>0.375</v>
      </c>
      <c r="I12" s="44">
        <v>0.4159722222222222</v>
      </c>
      <c r="J12" s="45">
        <v>0.4527777777777778</v>
      </c>
      <c r="K12" s="44">
        <v>0.4923611111111111</v>
      </c>
      <c r="L12" s="44">
        <v>0.5152777777777778</v>
      </c>
      <c r="M12" s="46">
        <v>0.6513888888888889</v>
      </c>
      <c r="N12" s="47">
        <v>2</v>
      </c>
      <c r="O12" s="44">
        <v>0.7569444444444445</v>
      </c>
      <c r="P12" s="48">
        <f>SUM(O12-G12)</f>
        <v>0.41319444444444453</v>
      </c>
      <c r="Q12" s="49">
        <v>5</v>
      </c>
      <c r="R12" s="44">
        <v>0.8680555555555555</v>
      </c>
      <c r="S12" s="48">
        <v>0.8680555555555555</v>
      </c>
      <c r="T12" s="50">
        <v>0.9027777777777778</v>
      </c>
      <c r="U12" s="44">
        <v>0.9347222222222222</v>
      </c>
      <c r="V12" s="44">
        <v>0.1361111111111111</v>
      </c>
      <c r="W12" s="51">
        <v>11</v>
      </c>
      <c r="X12" s="44">
        <v>0.3104166666666667</v>
      </c>
      <c r="Y12" s="49">
        <v>0</v>
      </c>
      <c r="Z12" s="44">
        <v>0.34652777777777777</v>
      </c>
      <c r="AA12" s="51">
        <v>6</v>
      </c>
      <c r="AB12" s="49">
        <f>SUM(AA12+W12+N12+Y12)</f>
        <v>19</v>
      </c>
      <c r="AC12" s="48">
        <f t="shared" si="2"/>
        <v>23.47847222222222</v>
      </c>
      <c r="AD12" s="44">
        <v>0.34652777777777777</v>
      </c>
      <c r="AE12" s="48">
        <f t="shared" si="3"/>
        <v>23.891666666666662</v>
      </c>
      <c r="AF12" s="67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</row>
    <row r="13" spans="1:226" s="38" customFormat="1" ht="24.75" customHeight="1">
      <c r="A13" s="27" t="s">
        <v>101</v>
      </c>
      <c r="B13" s="27" t="s">
        <v>102</v>
      </c>
      <c r="C13" s="28">
        <v>5</v>
      </c>
      <c r="D13" s="28" t="s">
        <v>31</v>
      </c>
      <c r="E13" s="28" t="s">
        <v>38</v>
      </c>
      <c r="F13" s="29" t="s">
        <v>39</v>
      </c>
      <c r="G13" s="30">
        <v>0.34375</v>
      </c>
      <c r="H13" s="30">
        <v>0.3756944444444445</v>
      </c>
      <c r="I13" s="30">
        <v>0.41805555555555557</v>
      </c>
      <c r="J13" s="31">
        <v>0.4611111111111111</v>
      </c>
      <c r="K13" s="30">
        <v>0.5090277777777777</v>
      </c>
      <c r="L13" s="30">
        <v>0.5375</v>
      </c>
      <c r="M13" s="32">
        <v>0.6770833333333334</v>
      </c>
      <c r="N13" s="33">
        <v>5</v>
      </c>
      <c r="O13" s="30">
        <v>0.7847222222222222</v>
      </c>
      <c r="P13" s="34">
        <f>SUM(O13-G13)</f>
        <v>0.4409722222222222</v>
      </c>
      <c r="Q13" s="35">
        <v>8</v>
      </c>
      <c r="R13" s="30">
        <v>0.8680555555555555</v>
      </c>
      <c r="S13" s="34">
        <v>0.8680555555555555</v>
      </c>
      <c r="T13" s="36">
        <v>0.9083333333333333</v>
      </c>
      <c r="U13" s="30">
        <v>0.9444444444444445</v>
      </c>
      <c r="V13" s="30">
        <v>0.14305555555555557</v>
      </c>
      <c r="W13" s="37">
        <v>10</v>
      </c>
      <c r="X13" s="30">
        <v>0.3076388888888889</v>
      </c>
      <c r="Y13" s="35">
        <v>0</v>
      </c>
      <c r="Z13" s="30">
        <v>0.3451388888888889</v>
      </c>
      <c r="AA13" s="37">
        <v>6</v>
      </c>
      <c r="AB13" s="35">
        <f t="shared" si="4"/>
        <v>21</v>
      </c>
      <c r="AC13" s="34">
        <f t="shared" si="2"/>
        <v>23.477083333333333</v>
      </c>
      <c r="AD13" s="30">
        <v>0.3451388888888889</v>
      </c>
      <c r="AE13" s="34">
        <f t="shared" si="3"/>
        <v>23.918055555555554</v>
      </c>
      <c r="AF13" s="68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</row>
    <row r="14" spans="1:226" s="38" customFormat="1" ht="24.75" customHeight="1">
      <c r="A14" s="27" t="s">
        <v>101</v>
      </c>
      <c r="B14" s="27" t="s">
        <v>102</v>
      </c>
      <c r="C14" s="28">
        <v>15</v>
      </c>
      <c r="D14" s="28" t="s">
        <v>31</v>
      </c>
      <c r="E14" s="28" t="s">
        <v>57</v>
      </c>
      <c r="F14" s="29" t="s">
        <v>58</v>
      </c>
      <c r="G14" s="30">
        <v>0.34375</v>
      </c>
      <c r="H14" s="30">
        <v>0.3756944444444445</v>
      </c>
      <c r="I14" s="30">
        <v>0.41805555555555557</v>
      </c>
      <c r="J14" s="31">
        <v>0.4611111111111111</v>
      </c>
      <c r="K14" s="30">
        <v>0.5090277777777777</v>
      </c>
      <c r="L14" s="30">
        <v>0.5375</v>
      </c>
      <c r="M14" s="32">
        <v>0.6770833333333334</v>
      </c>
      <c r="N14" s="33">
        <v>5</v>
      </c>
      <c r="O14" s="30">
        <v>0.7847222222222222</v>
      </c>
      <c r="P14" s="34">
        <f>SUM(O14-G14)</f>
        <v>0.4409722222222222</v>
      </c>
      <c r="Q14" s="35">
        <v>7</v>
      </c>
      <c r="R14" s="30">
        <v>0.8680555555555555</v>
      </c>
      <c r="S14" s="34">
        <v>0.8680555555555555</v>
      </c>
      <c r="T14" s="36">
        <v>0.9083333333333333</v>
      </c>
      <c r="U14" s="30">
        <v>0.9444444444444445</v>
      </c>
      <c r="V14" s="30">
        <v>0.14305555555555557</v>
      </c>
      <c r="W14" s="37">
        <v>10</v>
      </c>
      <c r="X14" s="30">
        <v>0.3076388888888889</v>
      </c>
      <c r="Y14" s="35">
        <v>0</v>
      </c>
      <c r="Z14" s="30">
        <v>0.3451388888888889</v>
      </c>
      <c r="AA14" s="37">
        <v>6</v>
      </c>
      <c r="AB14" s="35">
        <f>SUM(AA14+W14+N14+Y14)</f>
        <v>21</v>
      </c>
      <c r="AC14" s="34">
        <f t="shared" si="2"/>
        <v>23.477083333333333</v>
      </c>
      <c r="AD14" s="30">
        <v>0.3451388888888889</v>
      </c>
      <c r="AE14" s="34">
        <f t="shared" si="3"/>
        <v>23.918055555555554</v>
      </c>
      <c r="AF14" s="68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</row>
    <row r="15" spans="1:226" s="66" customFormat="1" ht="24.75" customHeight="1">
      <c r="A15" s="55" t="s">
        <v>103</v>
      </c>
      <c r="B15" s="55">
        <v>1</v>
      </c>
      <c r="C15" s="56">
        <v>11</v>
      </c>
      <c r="D15" s="56" t="s">
        <v>11</v>
      </c>
      <c r="E15" s="56" t="s">
        <v>50</v>
      </c>
      <c r="F15" s="57" t="s">
        <v>51</v>
      </c>
      <c r="G15" s="58">
        <v>0.34375</v>
      </c>
      <c r="H15" s="58">
        <v>0.37013888888888885</v>
      </c>
      <c r="I15" s="58">
        <v>0.41111111111111115</v>
      </c>
      <c r="J15" s="59">
        <v>0.45416666666666666</v>
      </c>
      <c r="K15" s="58">
        <v>0.49444444444444446</v>
      </c>
      <c r="L15" s="58">
        <v>0.5194444444444445</v>
      </c>
      <c r="M15" s="60">
        <v>0.6569444444444444</v>
      </c>
      <c r="N15" s="61">
        <v>6</v>
      </c>
      <c r="O15" s="58">
        <v>0.7576388888888889</v>
      </c>
      <c r="P15" s="62">
        <f>SUM(O15-G15)</f>
        <v>0.41388888888888886</v>
      </c>
      <c r="Q15" s="63">
        <v>0</v>
      </c>
      <c r="R15" s="58">
        <v>0.8680555555555555</v>
      </c>
      <c r="S15" s="62">
        <v>0.8680555555555555</v>
      </c>
      <c r="T15" s="64">
        <v>0.9020833333333332</v>
      </c>
      <c r="U15" s="58">
        <v>0.9451388888888889</v>
      </c>
      <c r="V15" s="58">
        <v>0.11875000000000001</v>
      </c>
      <c r="W15" s="65">
        <v>11</v>
      </c>
      <c r="X15" s="58">
        <v>0.2777777777777778</v>
      </c>
      <c r="Y15" s="63">
        <v>0</v>
      </c>
      <c r="Z15" s="58">
        <v>0.32430555555555557</v>
      </c>
      <c r="AA15" s="65">
        <v>7</v>
      </c>
      <c r="AB15" s="63">
        <f t="shared" si="4"/>
        <v>24</v>
      </c>
      <c r="AC15" s="62">
        <f t="shared" si="2"/>
        <v>23.456249999999997</v>
      </c>
      <c r="AD15" s="58">
        <v>0.32430555555555557</v>
      </c>
      <c r="AE15" s="62">
        <f t="shared" si="3"/>
        <v>23.870138888888885</v>
      </c>
      <c r="AF15" s="69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</row>
    <row r="16" spans="1:226" s="38" customFormat="1" ht="24.75" customHeight="1">
      <c r="A16" s="27" t="s">
        <v>103</v>
      </c>
      <c r="B16" s="27">
        <v>12</v>
      </c>
      <c r="C16" s="28">
        <v>12</v>
      </c>
      <c r="D16" s="28" t="s">
        <v>31</v>
      </c>
      <c r="E16" s="28" t="s">
        <v>52</v>
      </c>
      <c r="F16" s="29" t="s">
        <v>53</v>
      </c>
      <c r="G16" s="30">
        <v>0.34375</v>
      </c>
      <c r="H16" s="30">
        <v>0.37013888888888885</v>
      </c>
      <c r="I16" s="30">
        <v>0.4131944444444444</v>
      </c>
      <c r="J16" s="31">
        <v>0.45416666666666666</v>
      </c>
      <c r="K16" s="30">
        <v>0.49444444444444446</v>
      </c>
      <c r="L16" s="30">
        <v>0.5194444444444445</v>
      </c>
      <c r="M16" s="32">
        <v>0.6569444444444444</v>
      </c>
      <c r="N16" s="33">
        <v>6</v>
      </c>
      <c r="O16" s="30">
        <v>0.7576388888888889</v>
      </c>
      <c r="P16" s="34">
        <f>SUM(O16-G16)</f>
        <v>0.41388888888888886</v>
      </c>
      <c r="Q16" s="35">
        <v>0</v>
      </c>
      <c r="R16" s="30">
        <v>0.8680555555555555</v>
      </c>
      <c r="S16" s="34">
        <v>0.8680555555555555</v>
      </c>
      <c r="T16" s="36">
        <v>0.9020833333333332</v>
      </c>
      <c r="U16" s="30">
        <v>0.9451388888888889</v>
      </c>
      <c r="V16" s="30">
        <v>0.11875000000000001</v>
      </c>
      <c r="W16" s="37">
        <v>11</v>
      </c>
      <c r="X16" s="30">
        <v>0.2777777777777778</v>
      </c>
      <c r="Y16" s="35">
        <v>0</v>
      </c>
      <c r="Z16" s="30">
        <v>0.32430555555555557</v>
      </c>
      <c r="AA16" s="37">
        <v>7</v>
      </c>
      <c r="AB16" s="35">
        <f t="shared" si="4"/>
        <v>24</v>
      </c>
      <c r="AC16" s="34">
        <f t="shared" si="2"/>
        <v>23.456249999999997</v>
      </c>
      <c r="AD16" s="30">
        <v>0.32430555555555557</v>
      </c>
      <c r="AE16" s="34">
        <f t="shared" si="3"/>
        <v>23.870138888888885</v>
      </c>
      <c r="AF16" s="68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</row>
    <row r="17" spans="1:226" s="38" customFormat="1" ht="24.75" customHeight="1">
      <c r="A17" s="27">
        <v>16</v>
      </c>
      <c r="B17" s="27">
        <v>13</v>
      </c>
      <c r="C17" s="28">
        <v>1</v>
      </c>
      <c r="D17" s="28" t="s">
        <v>31</v>
      </c>
      <c r="E17" s="28" t="s">
        <v>8</v>
      </c>
      <c r="F17" s="29" t="s">
        <v>32</v>
      </c>
      <c r="G17" s="30">
        <v>0.34375</v>
      </c>
      <c r="H17" s="30">
        <v>0.37152777777777773</v>
      </c>
      <c r="I17" s="30">
        <v>0.4131944444444444</v>
      </c>
      <c r="J17" s="31">
        <v>0.4576388888888889</v>
      </c>
      <c r="K17" s="30">
        <v>0.5076388888888889</v>
      </c>
      <c r="L17" s="30">
        <v>0.5368055555555555</v>
      </c>
      <c r="M17" s="32">
        <v>0.6784722222222223</v>
      </c>
      <c r="N17" s="33">
        <v>3</v>
      </c>
      <c r="O17" s="30">
        <v>0.7611111111111111</v>
      </c>
      <c r="P17" s="34">
        <f>SUM(O17-G17)</f>
        <v>0.41736111111111107</v>
      </c>
      <c r="Q17" s="35">
        <v>5</v>
      </c>
      <c r="R17" s="30">
        <v>0.8680555555555555</v>
      </c>
      <c r="S17" s="34">
        <v>0.8680555555555555</v>
      </c>
      <c r="T17" s="36">
        <v>0.9020833333333332</v>
      </c>
      <c r="U17" s="30">
        <v>0.9444444444444445</v>
      </c>
      <c r="V17" s="30">
        <v>0.13472222222222222</v>
      </c>
      <c r="W17" s="37">
        <v>9</v>
      </c>
      <c r="X17" s="30">
        <v>0.2986111111111111</v>
      </c>
      <c r="Y17" s="35">
        <v>0</v>
      </c>
      <c r="Z17" s="34">
        <v>0.33819444444444446</v>
      </c>
      <c r="AA17" s="37">
        <v>6</v>
      </c>
      <c r="AB17" s="35">
        <f>SUM(AA17+W17+N17+Y17)</f>
        <v>18</v>
      </c>
      <c r="AC17" s="34">
        <f t="shared" si="2"/>
        <v>23.470138888888886</v>
      </c>
      <c r="AD17" s="30">
        <v>0.33819444444444446</v>
      </c>
      <c r="AE17" s="34">
        <f t="shared" si="3"/>
        <v>23.887499999999996</v>
      </c>
      <c r="AF17" s="68" t="s">
        <v>99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</row>
    <row r="18" spans="1:226" s="38" customFormat="1" ht="24.75" customHeight="1">
      <c r="A18" s="27">
        <v>17</v>
      </c>
      <c r="B18" s="27">
        <v>14</v>
      </c>
      <c r="C18" s="28">
        <v>19</v>
      </c>
      <c r="D18" s="28" t="s">
        <v>31</v>
      </c>
      <c r="E18" s="28" t="s">
        <v>64</v>
      </c>
      <c r="F18" s="29" t="s">
        <v>65</v>
      </c>
      <c r="G18" s="30">
        <v>0.34375</v>
      </c>
      <c r="H18" s="30">
        <v>0.3743055555555555</v>
      </c>
      <c r="I18" s="30">
        <v>0.4236111111111111</v>
      </c>
      <c r="J18" s="31">
        <v>0.4770833333333333</v>
      </c>
      <c r="K18" s="30">
        <v>0.5402777777777777</v>
      </c>
      <c r="L18" s="30">
        <v>0.5722222222222222</v>
      </c>
      <c r="M18" s="32">
        <v>0.686111111111111</v>
      </c>
      <c r="N18" s="33">
        <v>3</v>
      </c>
      <c r="O18" s="30">
        <v>0.8027777777777777</v>
      </c>
      <c r="P18" s="34">
        <f>SUM(O18-G18)</f>
        <v>0.4590277777777777</v>
      </c>
      <c r="Q18" s="35">
        <v>0</v>
      </c>
      <c r="R18" s="30">
        <v>0.8680555555555555</v>
      </c>
      <c r="S18" s="34">
        <v>0.8680555555555555</v>
      </c>
      <c r="T18" s="36">
        <v>0.9069444444444444</v>
      </c>
      <c r="U18" s="30">
        <v>0.9458333333333333</v>
      </c>
      <c r="V18" s="30">
        <v>0.12083333333333333</v>
      </c>
      <c r="W18" s="37">
        <v>11</v>
      </c>
      <c r="X18" s="30">
        <v>0.3326388888888889</v>
      </c>
      <c r="Y18" s="35">
        <v>0</v>
      </c>
      <c r="Z18" s="71">
        <v>0.3326388888888889</v>
      </c>
      <c r="AA18" s="37"/>
      <c r="AB18" s="35">
        <f t="shared" si="4"/>
        <v>14</v>
      </c>
      <c r="AC18" s="34">
        <f t="shared" si="2"/>
        <v>23.46458333333333</v>
      </c>
      <c r="AD18" s="30">
        <v>0.3326388888888889</v>
      </c>
      <c r="AE18" s="34">
        <f t="shared" si="3"/>
        <v>23.923611111111107</v>
      </c>
      <c r="AF18" s="68" t="s">
        <v>97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</row>
    <row r="19" spans="1:226" s="38" customFormat="1" ht="24.75" customHeight="1">
      <c r="A19" s="27" t="s">
        <v>104</v>
      </c>
      <c r="B19" s="27">
        <v>15</v>
      </c>
      <c r="C19" s="28">
        <v>9</v>
      </c>
      <c r="D19" s="28" t="s">
        <v>31</v>
      </c>
      <c r="E19" s="28" t="s">
        <v>46</v>
      </c>
      <c r="F19" s="29" t="s">
        <v>47</v>
      </c>
      <c r="G19" s="30">
        <v>0.34375</v>
      </c>
      <c r="H19" s="30">
        <v>0.37152777777777773</v>
      </c>
      <c r="I19" s="30">
        <v>0.4145833333333333</v>
      </c>
      <c r="J19" s="31">
        <v>0.46249999999999997</v>
      </c>
      <c r="K19" s="30">
        <v>0.5006944444444444</v>
      </c>
      <c r="L19" s="30">
        <v>0.5284722222222222</v>
      </c>
      <c r="M19" s="32">
        <v>0.6493055555555556</v>
      </c>
      <c r="N19" s="33">
        <v>5</v>
      </c>
      <c r="O19" s="30">
        <v>0.7583333333333333</v>
      </c>
      <c r="P19" s="34">
        <f>SUM(O19-G19)</f>
        <v>0.4145833333333333</v>
      </c>
      <c r="Q19" s="35">
        <v>8</v>
      </c>
      <c r="R19" s="30">
        <v>0.8680555555555555</v>
      </c>
      <c r="S19" s="34">
        <v>0.8680555555555555</v>
      </c>
      <c r="T19" s="36">
        <v>0.9069444444444444</v>
      </c>
      <c r="U19" s="30">
        <v>0.9513888888888888</v>
      </c>
      <c r="V19" s="30">
        <v>0.11180555555555556</v>
      </c>
      <c r="W19" s="37">
        <v>15</v>
      </c>
      <c r="X19" s="30">
        <v>0.3368055555555556</v>
      </c>
      <c r="Y19" s="35">
        <v>1</v>
      </c>
      <c r="Z19" s="30">
        <v>0.3368055555555556</v>
      </c>
      <c r="AA19" s="37"/>
      <c r="AB19" s="35">
        <f>SUM(AA19+W19+N19+Y19)</f>
        <v>21</v>
      </c>
      <c r="AC19" s="34">
        <f t="shared" si="2"/>
        <v>23.46875</v>
      </c>
      <c r="AD19" s="30">
        <v>0.3680555555555556</v>
      </c>
      <c r="AE19" s="34">
        <f t="shared" si="3"/>
        <v>23.883333333333333</v>
      </c>
      <c r="AF19" s="68" t="s">
        <v>97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</row>
    <row r="20" spans="1:226" s="66" customFormat="1" ht="24.75" customHeight="1">
      <c r="A20" s="55" t="s">
        <v>104</v>
      </c>
      <c r="B20" s="55">
        <v>2</v>
      </c>
      <c r="C20" s="56">
        <v>28</v>
      </c>
      <c r="D20" s="56" t="s">
        <v>11</v>
      </c>
      <c r="E20" s="56" t="s">
        <v>75</v>
      </c>
      <c r="F20" s="57" t="s">
        <v>76</v>
      </c>
      <c r="G20" s="58">
        <v>0.34375</v>
      </c>
      <c r="H20" s="58">
        <v>0.37152777777777773</v>
      </c>
      <c r="I20" s="58">
        <v>0.4152777777777778</v>
      </c>
      <c r="J20" s="59">
        <v>0.46249999999999997</v>
      </c>
      <c r="K20" s="58">
        <v>0.5006944444444444</v>
      </c>
      <c r="L20" s="58">
        <v>0.5284722222222222</v>
      </c>
      <c r="M20" s="60">
        <v>0.6493055555555556</v>
      </c>
      <c r="N20" s="61">
        <v>5</v>
      </c>
      <c r="O20" s="58">
        <v>0.7583333333333333</v>
      </c>
      <c r="P20" s="62">
        <f>SUM(O20-G20)</f>
        <v>0.4145833333333333</v>
      </c>
      <c r="Q20" s="63">
        <v>7</v>
      </c>
      <c r="R20" s="58">
        <v>0.8680555555555555</v>
      </c>
      <c r="S20" s="62">
        <v>0.8680555555555555</v>
      </c>
      <c r="T20" s="64">
        <v>0.9069444444444444</v>
      </c>
      <c r="U20" s="58">
        <v>0.9513888888888888</v>
      </c>
      <c r="V20" s="58">
        <v>0.11180555555555556</v>
      </c>
      <c r="W20" s="65">
        <v>15</v>
      </c>
      <c r="X20" s="58">
        <v>0.3368055555555556</v>
      </c>
      <c r="Y20" s="63">
        <v>1</v>
      </c>
      <c r="Z20" s="73">
        <v>0.3368055555555556</v>
      </c>
      <c r="AA20" s="65"/>
      <c r="AB20" s="63">
        <f>SUM(AA20+W20+N20+Y20)</f>
        <v>21</v>
      </c>
      <c r="AC20" s="62">
        <f t="shared" si="2"/>
        <v>23.46875</v>
      </c>
      <c r="AD20" s="58">
        <v>0.3368055555555556</v>
      </c>
      <c r="AE20" s="62">
        <f t="shared" si="3"/>
        <v>23.883333333333333</v>
      </c>
      <c r="AF20" s="69" t="s">
        <v>97</v>
      </c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</row>
    <row r="21" spans="1:226" s="38" customFormat="1" ht="24.75" customHeight="1">
      <c r="A21" s="27">
        <v>20</v>
      </c>
      <c r="B21" s="27">
        <v>16</v>
      </c>
      <c r="C21" s="28">
        <v>3</v>
      </c>
      <c r="D21" s="28" t="s">
        <v>31</v>
      </c>
      <c r="E21" s="28" t="s">
        <v>9</v>
      </c>
      <c r="F21" s="29" t="s">
        <v>33</v>
      </c>
      <c r="G21" s="30">
        <v>0.34375</v>
      </c>
      <c r="H21" s="30">
        <v>0.37152777777777773</v>
      </c>
      <c r="I21" s="30">
        <v>0.4138888888888889</v>
      </c>
      <c r="J21" s="31">
        <v>0.45208333333333334</v>
      </c>
      <c r="K21" s="30">
        <v>0.4895833333333333</v>
      </c>
      <c r="L21" s="30">
        <v>0.5145833333333333</v>
      </c>
      <c r="M21" s="32">
        <v>0.6486111111111111</v>
      </c>
      <c r="N21" s="33">
        <v>2</v>
      </c>
      <c r="O21" s="30">
        <v>0.7506944444444444</v>
      </c>
      <c r="P21" s="34">
        <v>0.4069444444444445</v>
      </c>
      <c r="Q21" s="35">
        <v>6</v>
      </c>
      <c r="R21" s="30">
        <v>0.8680555555555555</v>
      </c>
      <c r="S21" s="34">
        <v>0.8680555555555555</v>
      </c>
      <c r="T21" s="36">
        <v>0.9041666666666667</v>
      </c>
      <c r="U21" s="30">
        <v>0.9381944444444444</v>
      </c>
      <c r="V21" s="30">
        <v>0.125</v>
      </c>
      <c r="W21" s="37">
        <v>10</v>
      </c>
      <c r="X21" s="30">
        <v>0.3055555555555555</v>
      </c>
      <c r="Y21" s="35">
        <v>0</v>
      </c>
      <c r="Z21" s="71">
        <v>0.3055555555555555</v>
      </c>
      <c r="AA21" s="37"/>
      <c r="AB21" s="35">
        <f t="shared" si="4"/>
        <v>12</v>
      </c>
      <c r="AC21" s="34">
        <f t="shared" si="2"/>
        <v>23.4375</v>
      </c>
      <c r="AD21" s="30">
        <v>0.3055555555555555</v>
      </c>
      <c r="AE21" s="34">
        <f t="shared" si="3"/>
        <v>23.844444444444445</v>
      </c>
      <c r="AF21" s="68" t="s">
        <v>96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</row>
    <row r="22" spans="1:226" s="38" customFormat="1" ht="24.75" customHeight="1">
      <c r="A22" s="27">
        <v>21</v>
      </c>
      <c r="B22" s="27">
        <v>17</v>
      </c>
      <c r="C22" s="28">
        <v>25</v>
      </c>
      <c r="D22" s="28" t="s">
        <v>31</v>
      </c>
      <c r="E22" s="28" t="s">
        <v>70</v>
      </c>
      <c r="F22" s="28" t="s">
        <v>71</v>
      </c>
      <c r="G22" s="30">
        <v>0.34375</v>
      </c>
      <c r="H22" s="30">
        <v>0.3736111111111111</v>
      </c>
      <c r="I22" s="30">
        <v>0.4215277777777778</v>
      </c>
      <c r="J22" s="31">
        <v>0.4986111111111111</v>
      </c>
      <c r="K22" s="30">
        <v>0.5458333333333333</v>
      </c>
      <c r="L22" s="30">
        <v>0.5722222222222222</v>
      </c>
      <c r="M22" s="32">
        <v>0.6840277777777778</v>
      </c>
      <c r="N22" s="33">
        <v>4</v>
      </c>
      <c r="O22" s="30">
        <v>0.8027777777777777</v>
      </c>
      <c r="P22" s="34">
        <f>SUM(O22-G22)</f>
        <v>0.4590277777777777</v>
      </c>
      <c r="Q22" s="35">
        <v>4</v>
      </c>
      <c r="R22" s="30">
        <v>0.8680555555555555</v>
      </c>
      <c r="S22" s="34">
        <v>0.8680555555555555</v>
      </c>
      <c r="T22" s="36">
        <v>0.9069444444444444</v>
      </c>
      <c r="U22" s="30">
        <v>0.9451388888888889</v>
      </c>
      <c r="V22" s="30">
        <v>0.14305555555555557</v>
      </c>
      <c r="W22" s="37">
        <v>10</v>
      </c>
      <c r="X22" s="30">
        <v>0.3076388888888889</v>
      </c>
      <c r="Y22" s="35">
        <v>0</v>
      </c>
      <c r="Z22" s="30">
        <v>0.3451388888888889</v>
      </c>
      <c r="AA22" s="37">
        <v>6</v>
      </c>
      <c r="AB22" s="35">
        <f t="shared" si="4"/>
        <v>20</v>
      </c>
      <c r="AC22" s="34">
        <f t="shared" si="2"/>
        <v>23.477083333333333</v>
      </c>
      <c r="AD22" s="30">
        <v>0.3451388888888889</v>
      </c>
      <c r="AE22" s="34">
        <f t="shared" si="3"/>
        <v>23.93611111111111</v>
      </c>
      <c r="AF22" s="68" t="s">
        <v>95</v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</row>
    <row r="23" spans="1:226" s="52" customFormat="1" ht="24.75" customHeight="1">
      <c r="A23" s="40">
        <v>22</v>
      </c>
      <c r="B23" s="40">
        <v>3</v>
      </c>
      <c r="C23" s="41" t="s">
        <v>34</v>
      </c>
      <c r="D23" s="42" t="s">
        <v>35</v>
      </c>
      <c r="E23" s="42" t="s">
        <v>40</v>
      </c>
      <c r="F23" s="43" t="s">
        <v>41</v>
      </c>
      <c r="G23" s="44">
        <v>0.34375</v>
      </c>
      <c r="H23" s="44">
        <v>0.37222222222222223</v>
      </c>
      <c r="I23" s="44">
        <v>0.4201388888888889</v>
      </c>
      <c r="J23" s="45">
        <v>0.4708333333333334</v>
      </c>
      <c r="K23" s="44">
        <v>0.517361111111111</v>
      </c>
      <c r="L23" s="44">
        <v>0.5527777777777778</v>
      </c>
      <c r="M23" s="46">
        <v>0.6798611111111111</v>
      </c>
      <c r="N23" s="47">
        <v>5</v>
      </c>
      <c r="O23" s="44">
        <v>0.779861111111111</v>
      </c>
      <c r="P23" s="48">
        <f>SUM(O23-G23)</f>
        <v>0.436111111111111</v>
      </c>
      <c r="Q23" s="49">
        <v>0</v>
      </c>
      <c r="R23" s="44">
        <v>0.8680555555555555</v>
      </c>
      <c r="S23" s="48">
        <v>0.8680555555555555</v>
      </c>
      <c r="T23" s="50">
        <v>0.9090277777777778</v>
      </c>
      <c r="U23" s="44">
        <v>0.9472222222222223</v>
      </c>
      <c r="V23" s="44">
        <v>0.12430555555555556</v>
      </c>
      <c r="W23" s="51">
        <v>11</v>
      </c>
      <c r="X23" s="44">
        <v>0.2826388888888889</v>
      </c>
      <c r="Y23" s="49">
        <v>0</v>
      </c>
      <c r="Z23" s="72">
        <v>0.2826388888888889</v>
      </c>
      <c r="AA23" s="51"/>
      <c r="AB23" s="49">
        <f t="shared" si="4"/>
        <v>16</v>
      </c>
      <c r="AC23" s="48">
        <f t="shared" si="2"/>
        <v>23.414583333333333</v>
      </c>
      <c r="AD23" s="44">
        <v>0.2826388888888889</v>
      </c>
      <c r="AE23" s="48">
        <f t="shared" si="3"/>
        <v>23.850694444444443</v>
      </c>
      <c r="AF23" s="67" t="s">
        <v>93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</row>
    <row r="24" spans="1:226" s="38" customFormat="1" ht="24.75" customHeight="1">
      <c r="A24" s="27">
        <v>23</v>
      </c>
      <c r="B24" s="27">
        <v>18</v>
      </c>
      <c r="C24" s="28">
        <v>18</v>
      </c>
      <c r="D24" s="28" t="s">
        <v>31</v>
      </c>
      <c r="E24" s="28" t="s">
        <v>3</v>
      </c>
      <c r="F24" s="29" t="s">
        <v>63</v>
      </c>
      <c r="G24" s="30">
        <v>0.34375</v>
      </c>
      <c r="H24" s="30">
        <v>0.37222222222222223</v>
      </c>
      <c r="I24" s="39">
        <v>0.41875</v>
      </c>
      <c r="J24" s="31">
        <v>0.4673611111111111</v>
      </c>
      <c r="K24" s="30">
        <v>0.5229166666666667</v>
      </c>
      <c r="L24" s="30">
        <v>0.5520833333333334</v>
      </c>
      <c r="M24" s="32">
        <v>0.6645833333333333</v>
      </c>
      <c r="N24" s="33">
        <v>10</v>
      </c>
      <c r="O24" s="30">
        <v>0.7833333333333333</v>
      </c>
      <c r="P24" s="34">
        <f>SUM(O24-G24)</f>
        <v>0.4395833333333333</v>
      </c>
      <c r="Q24" s="35">
        <v>0</v>
      </c>
      <c r="R24" s="30">
        <v>0.8680555555555555</v>
      </c>
      <c r="S24" s="34">
        <v>0.8680555555555555</v>
      </c>
      <c r="T24" s="36">
        <v>0.9090277777777778</v>
      </c>
      <c r="U24" s="30">
        <v>0.47361111111111115</v>
      </c>
      <c r="V24" s="30">
        <v>0.08958333333333333</v>
      </c>
      <c r="W24" s="37">
        <v>17</v>
      </c>
      <c r="X24" s="30">
        <v>0.22916666666666666</v>
      </c>
      <c r="Y24" s="35">
        <v>0</v>
      </c>
      <c r="Z24" s="71">
        <v>0.22916666666666666</v>
      </c>
      <c r="AA24" s="37"/>
      <c r="AB24" s="35">
        <f t="shared" si="4"/>
        <v>27</v>
      </c>
      <c r="AC24" s="34">
        <f t="shared" si="2"/>
        <v>23.36111111111111</v>
      </c>
      <c r="AD24" s="30">
        <v>0.22916666666666666</v>
      </c>
      <c r="AE24" s="34">
        <f t="shared" si="3"/>
        <v>23.800694444444446</v>
      </c>
      <c r="AF24" s="68" t="s">
        <v>94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</row>
    <row r="25" spans="1:226" s="38" customFormat="1" ht="24.75" customHeight="1">
      <c r="A25" s="27">
        <v>24</v>
      </c>
      <c r="B25" s="27">
        <v>19</v>
      </c>
      <c r="C25" s="28">
        <v>7</v>
      </c>
      <c r="D25" s="28" t="s">
        <v>31</v>
      </c>
      <c r="E25" s="28" t="s">
        <v>42</v>
      </c>
      <c r="F25" s="29" t="s">
        <v>43</v>
      </c>
      <c r="G25" s="30">
        <v>0.34375</v>
      </c>
      <c r="H25" s="30">
        <v>0.37152777777777773</v>
      </c>
      <c r="I25" s="30">
        <v>0.4173611111111111</v>
      </c>
      <c r="J25" s="31">
        <v>0.46597222222222223</v>
      </c>
      <c r="K25" s="30">
        <v>0.5145833333333333</v>
      </c>
      <c r="L25" s="30">
        <v>0.545138888888889</v>
      </c>
      <c r="M25" s="32">
        <v>0.6715277777777778</v>
      </c>
      <c r="N25" s="33">
        <v>7</v>
      </c>
      <c r="O25" s="30">
        <v>0.7784722222222222</v>
      </c>
      <c r="P25" s="34">
        <f>SUM(O25-G25)</f>
        <v>0.43472222222222223</v>
      </c>
      <c r="Q25" s="35">
        <v>6</v>
      </c>
      <c r="R25" s="30">
        <v>0.8680555555555555</v>
      </c>
      <c r="S25" s="34">
        <v>0.8680555555555555</v>
      </c>
      <c r="T25" s="36"/>
      <c r="U25" s="30"/>
      <c r="V25" s="30"/>
      <c r="W25" s="37"/>
      <c r="X25" s="30"/>
      <c r="Y25" s="35"/>
      <c r="Z25" s="30"/>
      <c r="AA25" s="37"/>
      <c r="AB25" s="35"/>
      <c r="AC25" s="37"/>
      <c r="AD25" s="30"/>
      <c r="AE25" s="34"/>
      <c r="AF25" s="68" t="s">
        <v>86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</row>
    <row r="26" spans="1:226" s="38" customFormat="1" ht="24.75" customHeight="1">
      <c r="A26" s="27">
        <v>25</v>
      </c>
      <c r="B26" s="27">
        <v>20</v>
      </c>
      <c r="C26" s="28">
        <v>20</v>
      </c>
      <c r="D26" s="28" t="s">
        <v>31</v>
      </c>
      <c r="E26" s="28" t="s">
        <v>7</v>
      </c>
      <c r="F26" s="29" t="s">
        <v>66</v>
      </c>
      <c r="G26" s="30">
        <v>0.34375</v>
      </c>
      <c r="H26" s="30">
        <v>0.3736111111111111</v>
      </c>
      <c r="I26" s="30">
        <v>0.41944444444444445</v>
      </c>
      <c r="J26" s="31">
        <v>0.47291666666666665</v>
      </c>
      <c r="K26" s="30">
        <v>0.5104166666666666</v>
      </c>
      <c r="L26" s="30">
        <v>0.5361111111111111</v>
      </c>
      <c r="M26" s="32">
        <v>0.6847222222222222</v>
      </c>
      <c r="N26" s="33">
        <v>0</v>
      </c>
      <c r="O26" s="30">
        <v>0.7902777777777777</v>
      </c>
      <c r="P26" s="34">
        <f>SUM(O26-G26)</f>
        <v>0.44652777777777775</v>
      </c>
      <c r="Q26" s="35"/>
      <c r="R26" s="30">
        <v>0.8680555555555555</v>
      </c>
      <c r="S26" s="34">
        <v>0.8680555555555555</v>
      </c>
      <c r="T26" s="36"/>
      <c r="U26" s="30"/>
      <c r="V26" s="30"/>
      <c r="W26" s="37"/>
      <c r="X26" s="30"/>
      <c r="Y26" s="35"/>
      <c r="Z26" s="30"/>
      <c r="AA26" s="37"/>
      <c r="AB26" s="35"/>
      <c r="AC26" s="37"/>
      <c r="AD26" s="30"/>
      <c r="AE26" s="34"/>
      <c r="AF26" s="68" t="s">
        <v>85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</row>
    <row r="27" spans="1:226" s="38" customFormat="1" ht="24.75" customHeight="1">
      <c r="A27" s="27">
        <v>26</v>
      </c>
      <c r="B27" s="27">
        <v>21</v>
      </c>
      <c r="C27" s="28">
        <v>8</v>
      </c>
      <c r="D27" s="28" t="s">
        <v>31</v>
      </c>
      <c r="E27" s="28" t="s">
        <v>44</v>
      </c>
      <c r="F27" s="29" t="s">
        <v>45</v>
      </c>
      <c r="G27" s="30">
        <v>0.34375</v>
      </c>
      <c r="H27" s="30">
        <v>0.40208333333333335</v>
      </c>
      <c r="I27" s="30">
        <v>0.47152777777777777</v>
      </c>
      <c r="J27" s="31">
        <v>0</v>
      </c>
      <c r="K27" s="30">
        <v>0.5590277777777778</v>
      </c>
      <c r="L27" s="30">
        <v>0.6041666666666666</v>
      </c>
      <c r="M27" s="32">
        <v>0.6777777777777777</v>
      </c>
      <c r="N27" s="33">
        <v>12</v>
      </c>
      <c r="O27" s="30">
        <v>0.7763888888888889</v>
      </c>
      <c r="P27" s="34">
        <f>SUM(O27-G27)</f>
        <v>0.4326388888888889</v>
      </c>
      <c r="Q27" s="35"/>
      <c r="R27" s="30">
        <v>0.8680555555555555</v>
      </c>
      <c r="S27" s="34">
        <v>0.8680555555555555</v>
      </c>
      <c r="T27" s="36"/>
      <c r="U27" s="30"/>
      <c r="V27" s="30"/>
      <c r="W27" s="37"/>
      <c r="X27" s="30"/>
      <c r="Y27" s="35"/>
      <c r="Z27" s="30"/>
      <c r="AA27" s="37"/>
      <c r="AB27" s="35"/>
      <c r="AC27" s="37"/>
      <c r="AD27" s="30"/>
      <c r="AE27" s="34"/>
      <c r="AF27" s="68" t="s">
        <v>90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</row>
    <row r="28" spans="1:226" s="66" customFormat="1" ht="24.75" customHeight="1">
      <c r="A28" s="55"/>
      <c r="B28" s="55"/>
      <c r="C28" s="56">
        <v>29</v>
      </c>
      <c r="D28" s="56" t="s">
        <v>11</v>
      </c>
      <c r="E28" s="56" t="s">
        <v>77</v>
      </c>
      <c r="F28" s="57" t="s">
        <v>12</v>
      </c>
      <c r="G28" s="58" t="s">
        <v>19</v>
      </c>
      <c r="H28" s="58"/>
      <c r="I28" s="58"/>
      <c r="J28" s="59"/>
      <c r="K28" s="58"/>
      <c r="L28" s="58"/>
      <c r="M28" s="60"/>
      <c r="N28" s="61"/>
      <c r="O28" s="58"/>
      <c r="P28" s="62"/>
      <c r="Q28" s="63"/>
      <c r="R28" s="58"/>
      <c r="S28" s="58"/>
      <c r="T28" s="64"/>
      <c r="U28" s="58"/>
      <c r="V28" s="58"/>
      <c r="W28" s="65"/>
      <c r="X28" s="58"/>
      <c r="Y28" s="63"/>
      <c r="Z28" s="58"/>
      <c r="AA28" s="65"/>
      <c r="AB28" s="63"/>
      <c r="AC28" s="65"/>
      <c r="AD28" s="58"/>
      <c r="AE28" s="62"/>
      <c r="AF28" s="69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</row>
    <row r="29" spans="1:226" s="38" customFormat="1" ht="24.75" customHeight="1">
      <c r="A29" s="27"/>
      <c r="B29" s="27"/>
      <c r="C29" s="28">
        <v>2</v>
      </c>
      <c r="D29" s="28" t="s">
        <v>31</v>
      </c>
      <c r="E29" s="28" t="s">
        <v>78</v>
      </c>
      <c r="F29" s="29" t="s">
        <v>79</v>
      </c>
      <c r="G29" s="30" t="s">
        <v>19</v>
      </c>
      <c r="H29" s="30"/>
      <c r="I29" s="30"/>
      <c r="J29" s="31"/>
      <c r="K29" s="30"/>
      <c r="L29" s="30"/>
      <c r="M29" s="32"/>
      <c r="N29" s="33"/>
      <c r="O29" s="30"/>
      <c r="P29" s="34"/>
      <c r="Q29" s="35"/>
      <c r="R29" s="30"/>
      <c r="S29" s="30"/>
      <c r="T29" s="36"/>
      <c r="U29" s="30"/>
      <c r="V29" s="30"/>
      <c r="W29" s="37"/>
      <c r="X29" s="30"/>
      <c r="Y29" s="35"/>
      <c r="Z29" s="30"/>
      <c r="AA29" s="37"/>
      <c r="AB29" s="35"/>
      <c r="AC29" s="37"/>
      <c r="AD29" s="30"/>
      <c r="AE29" s="34"/>
      <c r="AF29" s="68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</row>
    <row r="30" spans="1:6" ht="18" customHeight="1">
      <c r="A30" s="11"/>
      <c r="B30" s="11"/>
      <c r="C30" s="12"/>
      <c r="D30" s="12"/>
      <c r="E30" s="12"/>
      <c r="F30" s="13"/>
    </row>
    <row r="31" spans="1:6" ht="18" customHeight="1">
      <c r="A31" s="11"/>
      <c r="B31" s="11"/>
      <c r="C31" s="12"/>
      <c r="D31" s="12"/>
      <c r="E31" s="12"/>
      <c r="F31" s="13"/>
    </row>
    <row r="32" spans="1:6" ht="18" customHeight="1">
      <c r="A32" s="11"/>
      <c r="B32" s="11"/>
      <c r="C32" s="12"/>
      <c r="D32" s="12"/>
      <c r="E32" s="12"/>
      <c r="F32" s="13"/>
    </row>
    <row r="33" spans="1:6" ht="18" customHeight="1">
      <c r="A33" s="11"/>
      <c r="B33" s="11"/>
      <c r="C33" s="12"/>
      <c r="D33" s="12"/>
      <c r="E33" s="12"/>
      <c r="F33" s="13"/>
    </row>
    <row r="34" spans="1:6" ht="18" customHeight="1">
      <c r="A34" s="11"/>
      <c r="B34" s="11"/>
      <c r="C34" s="12"/>
      <c r="D34" s="12"/>
      <c r="E34" s="12"/>
      <c r="F34" s="13"/>
    </row>
    <row r="35" spans="1:6" ht="18" customHeight="1">
      <c r="A35" s="11"/>
      <c r="B35" s="11"/>
      <c r="C35" s="12"/>
      <c r="D35" s="12"/>
      <c r="E35" s="12"/>
      <c r="F35" s="13"/>
    </row>
    <row r="36" spans="1:6" ht="18" customHeight="1">
      <c r="A36" s="11"/>
      <c r="B36" s="11"/>
      <c r="C36" s="12"/>
      <c r="D36" s="12"/>
      <c r="E36" s="12"/>
      <c r="F36" s="13"/>
    </row>
    <row r="37" spans="1:6" ht="18" customHeight="1">
      <c r="A37" s="11"/>
      <c r="B37" s="11"/>
      <c r="C37" s="12"/>
      <c r="D37" s="12"/>
      <c r="E37" s="12"/>
      <c r="F37" s="13"/>
    </row>
    <row r="38" spans="1:6" ht="18" customHeight="1">
      <c r="A38" s="11"/>
      <c r="B38" s="11"/>
      <c r="C38" s="12"/>
      <c r="D38" s="12"/>
      <c r="E38" s="12"/>
      <c r="F38" s="13"/>
    </row>
    <row r="39" spans="1:6" ht="18" customHeight="1">
      <c r="A39" s="11"/>
      <c r="B39" s="11"/>
      <c r="C39" s="12"/>
      <c r="D39" s="12"/>
      <c r="E39" s="12"/>
      <c r="F39" s="13"/>
    </row>
    <row r="40" spans="1:6" ht="18" customHeight="1">
      <c r="A40" s="11"/>
      <c r="B40" s="11"/>
      <c r="C40" s="12"/>
      <c r="D40" s="12"/>
      <c r="E40" s="12"/>
      <c r="F40" s="13"/>
    </row>
    <row r="41" spans="1:6" ht="18" customHeight="1">
      <c r="A41" s="11"/>
      <c r="B41" s="11"/>
      <c r="C41" s="12"/>
      <c r="D41" s="12"/>
      <c r="E41" s="12"/>
      <c r="F41" s="13"/>
    </row>
    <row r="42" spans="1:6" ht="18" customHeight="1">
      <c r="A42" s="11"/>
      <c r="B42" s="11"/>
      <c r="C42" s="12"/>
      <c r="D42" s="12"/>
      <c r="E42" s="12"/>
      <c r="F42" s="13"/>
    </row>
    <row r="43" spans="1:6" ht="18" customHeight="1">
      <c r="A43" s="11"/>
      <c r="B43" s="11"/>
      <c r="C43" s="12"/>
      <c r="D43" s="12"/>
      <c r="E43" s="12"/>
      <c r="F43" s="13"/>
    </row>
    <row r="44" spans="1:6" ht="18" customHeight="1">
      <c r="A44" s="11"/>
      <c r="B44" s="11"/>
      <c r="C44" s="12"/>
      <c r="D44" s="12"/>
      <c r="E44" s="12"/>
      <c r="F44" s="13"/>
    </row>
    <row r="45" spans="1:6" ht="18" customHeight="1">
      <c r="A45" s="11"/>
      <c r="B45" s="11"/>
      <c r="C45" s="12"/>
      <c r="D45" s="12"/>
      <c r="E45" s="12"/>
      <c r="F45" s="18"/>
    </row>
    <row r="46" spans="1:6" ht="18" customHeight="1">
      <c r="A46" s="11"/>
      <c r="B46" s="11"/>
      <c r="C46" s="12"/>
      <c r="D46" s="12"/>
      <c r="E46" s="12"/>
      <c r="F46" s="13"/>
    </row>
    <row r="47" spans="1:6" ht="18" customHeight="1">
      <c r="A47" s="11"/>
      <c r="B47" s="11"/>
      <c r="C47" s="12"/>
      <c r="D47" s="12"/>
      <c r="E47" s="12"/>
      <c r="F47" s="13"/>
    </row>
    <row r="48" spans="1:6" ht="18" customHeight="1">
      <c r="A48" s="11"/>
      <c r="B48" s="11"/>
      <c r="C48" s="12"/>
      <c r="D48" s="12"/>
      <c r="E48" s="12"/>
      <c r="F48" s="13"/>
    </row>
    <row r="49" spans="1:6" ht="18" customHeight="1">
      <c r="A49" s="11"/>
      <c r="B49" s="11"/>
      <c r="C49" s="12"/>
      <c r="D49" s="12"/>
      <c r="E49" s="12"/>
      <c r="F49" s="13"/>
    </row>
    <row r="50" spans="1:6" ht="18" customHeight="1">
      <c r="A50" s="11"/>
      <c r="B50" s="11"/>
      <c r="C50" s="12"/>
      <c r="D50" s="12"/>
      <c r="E50" s="12"/>
      <c r="F50" s="13"/>
    </row>
    <row r="51" spans="1:6" ht="18" customHeight="1">
      <c r="A51" s="11"/>
      <c r="B51" s="11"/>
      <c r="C51" s="12"/>
      <c r="D51" s="12"/>
      <c r="E51" s="12"/>
      <c r="F51" s="13"/>
    </row>
    <row r="52" spans="1:6" ht="18" customHeight="1">
      <c r="A52" s="11"/>
      <c r="B52" s="11"/>
      <c r="C52" s="12"/>
      <c r="D52" s="12"/>
      <c r="E52" s="12"/>
      <c r="F52" s="13"/>
    </row>
    <row r="53" spans="1:6" ht="18" customHeight="1">
      <c r="A53" s="11"/>
      <c r="B53" s="11"/>
      <c r="C53" s="12"/>
      <c r="D53" s="12"/>
      <c r="E53" s="12"/>
      <c r="F53" s="13"/>
    </row>
    <row r="54" spans="1:6" ht="18" customHeight="1">
      <c r="A54" s="11"/>
      <c r="B54" s="11"/>
      <c r="C54" s="12"/>
      <c r="D54" s="12"/>
      <c r="E54" s="12"/>
      <c r="F54" s="13"/>
    </row>
  </sheetData>
  <sheetProtection/>
  <printOptions/>
  <pageMargins left="0.7" right="0.7" top="0.75" bottom="0.75" header="0.3" footer="0.3"/>
  <pageSetup fitToHeight="1" fitToWidth="1" horizontalDpi="600" verticalDpi="6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7" sqref="O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Kelcy M. Boettcher</dc:creator>
  <cp:keywords/>
  <dc:description/>
  <cp:lastModifiedBy>Kelcy M. Boettcher</cp:lastModifiedBy>
  <cp:lastPrinted>2009-10-12T00:00:42Z</cp:lastPrinted>
  <dcterms:created xsi:type="dcterms:W3CDTF">2009-10-09T14:02:11Z</dcterms:created>
  <dcterms:modified xsi:type="dcterms:W3CDTF">2010-10-10T16:03:11Z</dcterms:modified>
  <cp:category/>
  <cp:version/>
  <cp:contentType/>
  <cp:contentStatus/>
</cp:coreProperties>
</file>